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20490" windowHeight="9045" firstSheet="2" activeTab="5"/>
  </bookViews>
  <sheets>
    <sheet name="dochód do 3091" sheetId="1" r:id="rId1"/>
    <sheet name="dochód od 3091-6600" sheetId="2" r:id="rId2"/>
    <sheet name="dochód od 6600-11000" sheetId="3" r:id="rId3"/>
    <sheet name="dochód od 11000-85528" sheetId="4" r:id="rId4"/>
    <sheet name="dochód 85528-127000" sheetId="6" r:id="rId5"/>
    <sheet name="dochód ponad 127000" sheetId="7" r:id="rId6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6"/>
  <c r="A9" s="1"/>
  <c r="A5"/>
  <c r="A7" i="1" l="1"/>
  <c r="A7" i="7"/>
  <c r="C5" i="6"/>
  <c r="B5"/>
  <c r="A5" i="3"/>
  <c r="A7" s="1"/>
  <c r="A7" i="2"/>
  <c r="A9" s="1"/>
  <c r="A9" i="3" l="1"/>
</calcChain>
</file>

<file path=xl/sharedStrings.xml><?xml version="1.0" encoding="utf-8"?>
<sst xmlns="http://schemas.openxmlformats.org/spreadsheetml/2006/main" count="24" uniqueCount="13">
  <si>
    <t>Jeśli Twój dochód roczny mieści się w granicy 3091-6600 brutto</t>
  </si>
  <si>
    <t>Jeśli Twój dochód roczny mieści się w granicy 6600-11000 zł brutto</t>
  </si>
  <si>
    <t>Korzyść w porównaniu z obecnym rozwiązaniem to:</t>
  </si>
  <si>
    <t xml:space="preserve">Jeśli Twój dochód roczny mieści się w granicy 11000-85528 zł brutto </t>
  </si>
  <si>
    <t>Wpisz swój roczny dochód brutto</t>
  </si>
  <si>
    <t>Wpisz swój dochód roczny brutto</t>
  </si>
  <si>
    <t>Strata w porównaniu z obecnym rozwiązaniem to:</t>
  </si>
  <si>
    <t>Jeśli Twój dochód roczny przekracza 127000 zł brutto</t>
  </si>
  <si>
    <t>Jeśli Twój dochód roczny nie przekracza 3091 zł brutto</t>
  </si>
  <si>
    <t xml:space="preserve">Wpisz swój dochód roczny brutto </t>
  </si>
  <si>
    <t>Jeśli Twój dochód roczny mieści się w granicy 85528-127000 zł brutto</t>
  </si>
  <si>
    <t>Odliczenie od podatku wyniesie rocznie:</t>
  </si>
  <si>
    <t xml:space="preserve">Odliczenie od podatku wyniesie rocznie: </t>
  </si>
</sst>
</file>

<file path=xl/styles.xml><?xml version="1.0" encoding="utf-8"?>
<styleSheet xmlns="http://schemas.openxmlformats.org/spreadsheetml/2006/main">
  <numFmts count="1">
    <numFmt numFmtId="6" formatCode="#,##0\ &quot;zł&quot;;[Red]\-#,##0\ &quot;zł&quot;"/>
  </numFmts>
  <fonts count="3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6" fontId="0" fillId="3" borderId="0" xfId="0" applyNumberFormat="1" applyFill="1"/>
    <xf numFmtId="0" fontId="0" fillId="5" borderId="0" xfId="0" applyFill="1"/>
    <xf numFmtId="0" fontId="0" fillId="6" borderId="0" xfId="0" applyFill="1"/>
    <xf numFmtId="0" fontId="0" fillId="8" borderId="0" xfId="0" applyFill="1" applyAlignment="1">
      <alignment wrapText="1"/>
    </xf>
    <xf numFmtId="0" fontId="0" fillId="9" borderId="0" xfId="0" applyFill="1" applyAlignment="1">
      <alignment wrapText="1"/>
    </xf>
    <xf numFmtId="6" fontId="0" fillId="5" borderId="0" xfId="0" applyNumberFormat="1" applyFill="1"/>
    <xf numFmtId="0" fontId="2" fillId="6" borderId="0" xfId="0" applyFont="1" applyFill="1"/>
    <xf numFmtId="0" fontId="0" fillId="11" borderId="0" xfId="0" applyFill="1" applyAlignment="1">
      <alignment wrapText="1"/>
    </xf>
    <xf numFmtId="0" fontId="0" fillId="4" borderId="0" xfId="0" applyFill="1"/>
    <xf numFmtId="0" fontId="0" fillId="10" borderId="0" xfId="0" applyFill="1"/>
    <xf numFmtId="0" fontId="0" fillId="12" borderId="0" xfId="0" applyFill="1" applyAlignment="1">
      <alignment wrapText="1"/>
    </xf>
    <xf numFmtId="2" fontId="0" fillId="10" borderId="0" xfId="0" applyNumberFormat="1" applyFill="1"/>
    <xf numFmtId="2" fontId="0" fillId="3" borderId="0" xfId="0" applyNumberFormat="1" applyFill="1"/>
    <xf numFmtId="2" fontId="0" fillId="5" borderId="0" xfId="0" applyNumberFormat="1" applyFill="1"/>
    <xf numFmtId="2" fontId="0" fillId="6" borderId="0" xfId="0" applyNumberFormat="1" applyFill="1"/>
    <xf numFmtId="6" fontId="0" fillId="4" borderId="0" xfId="0" applyNumberFormat="1" applyFill="1"/>
    <xf numFmtId="0" fontId="0" fillId="2" borderId="0" xfId="0" applyFill="1" applyProtection="1">
      <protection locked="0"/>
    </xf>
    <xf numFmtId="0" fontId="0" fillId="8" borderId="0" xfId="0" applyFont="1" applyFill="1" applyAlignment="1" applyProtection="1">
      <alignment wrapText="1"/>
    </xf>
    <xf numFmtId="0" fontId="0" fillId="0" borderId="0" xfId="0" applyFont="1" applyProtection="1"/>
    <xf numFmtId="0" fontId="0" fillId="10" borderId="0" xfId="0" applyFont="1" applyFill="1" applyProtection="1"/>
    <xf numFmtId="0" fontId="0" fillId="7" borderId="0" xfId="0" applyFont="1" applyFill="1" applyProtection="1"/>
    <xf numFmtId="0" fontId="1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0" fillId="0" borderId="0" xfId="0" applyProtection="1">
      <protection hidden="1"/>
    </xf>
    <xf numFmtId="0" fontId="0" fillId="2" borderId="0" xfId="0" applyFont="1" applyFill="1" applyProtection="1">
      <protection locked="0"/>
    </xf>
    <xf numFmtId="0" fontId="0" fillId="0" borderId="0" xfId="0" applyProtection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dziennik.pl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dziennik.pl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dziennik.pl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dziennik.pl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dziennik.pl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dziennik.p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458165</xdr:colOff>
      <xdr:row>0</xdr:row>
      <xdr:rowOff>96456</xdr:rowOff>
    </xdr:from>
    <xdr:to>
      <xdr:col>5</xdr:col>
      <xdr:colOff>312028</xdr:colOff>
      <xdr:row>1</xdr:row>
      <xdr:rowOff>51826</xdr:rowOff>
    </xdr:to>
    <xdr:pic>
      <xdr:nvPicPr>
        <xdr:cNvPr id="2" name="Obraz 1" descr="dziennik_logogigant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49462" y="96456"/>
          <a:ext cx="1686522" cy="3371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87982</xdr:colOff>
      <xdr:row>0</xdr:row>
      <xdr:rowOff>95632</xdr:rowOff>
    </xdr:from>
    <xdr:to>
      <xdr:col>4</xdr:col>
      <xdr:colOff>558059</xdr:colOff>
      <xdr:row>1</xdr:row>
      <xdr:rowOff>50276</xdr:rowOff>
    </xdr:to>
    <xdr:pic>
      <xdr:nvPicPr>
        <xdr:cNvPr id="2" name="Obraz 1" descr="dziennik_logogigant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85362" y="95632"/>
          <a:ext cx="1686522" cy="337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79009</xdr:colOff>
      <xdr:row>0</xdr:row>
      <xdr:rowOff>109735</xdr:rowOff>
    </xdr:from>
    <xdr:to>
      <xdr:col>5</xdr:col>
      <xdr:colOff>545278</xdr:colOff>
      <xdr:row>0</xdr:row>
      <xdr:rowOff>446909</xdr:rowOff>
    </xdr:to>
    <xdr:pic>
      <xdr:nvPicPr>
        <xdr:cNvPr id="2" name="Obraz 1" descr="dziennik_logogigant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27166" y="109735"/>
          <a:ext cx="1686522" cy="337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83398</xdr:colOff>
      <xdr:row>0</xdr:row>
      <xdr:rowOff>122904</xdr:rowOff>
    </xdr:from>
    <xdr:to>
      <xdr:col>5</xdr:col>
      <xdr:colOff>549667</xdr:colOff>
      <xdr:row>0</xdr:row>
      <xdr:rowOff>460078</xdr:rowOff>
    </xdr:to>
    <xdr:pic>
      <xdr:nvPicPr>
        <xdr:cNvPr id="2" name="Obraz 1" descr="dziennik_logogigant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97396" y="122904"/>
          <a:ext cx="1686522" cy="337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592569</xdr:colOff>
      <xdr:row>0</xdr:row>
      <xdr:rowOff>109734</xdr:rowOff>
    </xdr:from>
    <xdr:to>
      <xdr:col>5</xdr:col>
      <xdr:colOff>448711</xdr:colOff>
      <xdr:row>0</xdr:row>
      <xdr:rowOff>446908</xdr:rowOff>
    </xdr:to>
    <xdr:pic>
      <xdr:nvPicPr>
        <xdr:cNvPr id="2" name="Obraz 1" descr="dziennik_logogigant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18387" y="109734"/>
          <a:ext cx="1686522" cy="3371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301423</xdr:colOff>
      <xdr:row>0</xdr:row>
      <xdr:rowOff>116551</xdr:rowOff>
    </xdr:from>
    <xdr:to>
      <xdr:col>5</xdr:col>
      <xdr:colOff>155287</xdr:colOff>
      <xdr:row>1</xdr:row>
      <xdr:rowOff>71921</xdr:rowOff>
    </xdr:to>
    <xdr:pic>
      <xdr:nvPicPr>
        <xdr:cNvPr id="2" name="Obraz 1" descr="dziennik_logogigant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49936" y="116551"/>
          <a:ext cx="1686522" cy="33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R62"/>
  <sheetViews>
    <sheetView showGridLines="0" zoomScale="237" zoomScaleNormal="237" workbookViewId="0">
      <selection activeCell="B4" sqref="B4"/>
    </sheetView>
  </sheetViews>
  <sheetFormatPr defaultRowHeight="15"/>
  <cols>
    <col min="1" max="1" width="26.7109375" customWidth="1"/>
  </cols>
  <sheetData>
    <row r="1" spans="1:15" ht="30">
      <c r="A1" s="18" t="s">
        <v>8</v>
      </c>
    </row>
    <row r="2" spans="1:15">
      <c r="A2" s="19"/>
    </row>
    <row r="3" spans="1:15">
      <c r="A3" s="19" t="s">
        <v>9</v>
      </c>
    </row>
    <row r="4" spans="1:15">
      <c r="A4" s="25"/>
    </row>
    <row r="5" spans="1:15">
      <c r="A5" s="23"/>
      <c r="B5" s="24"/>
      <c r="C5" s="24"/>
    </row>
    <row r="6" spans="1:15">
      <c r="A6" s="26" t="s">
        <v>11</v>
      </c>
    </row>
    <row r="7" spans="1:15">
      <c r="A7" s="20">
        <f>A4*0.18</f>
        <v>0</v>
      </c>
    </row>
    <row r="8" spans="1:15">
      <c r="A8" s="19" t="s">
        <v>2</v>
      </c>
    </row>
    <row r="9" spans="1:15">
      <c r="A9" s="21">
        <v>0</v>
      </c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2" spans="1:15">
      <c r="G32" s="9"/>
    </row>
    <row r="33" spans="1:18">
      <c r="G33" s="9"/>
    </row>
    <row r="34" spans="1:18">
      <c r="G34" s="9"/>
    </row>
    <row r="36" spans="1:18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>
      <c r="A40" s="9"/>
      <c r="B40" s="9"/>
      <c r="C40" s="9"/>
      <c r="D40" s="9"/>
      <c r="E40" s="9"/>
      <c r="F40" s="9"/>
      <c r="G40" s="16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>
      <c r="A61" s="9"/>
      <c r="B61" s="9"/>
      <c r="C61" s="9"/>
      <c r="D61" s="9"/>
      <c r="E61" s="9"/>
      <c r="F61" s="16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/>
  <dimension ref="A1:C9"/>
  <sheetViews>
    <sheetView showGridLines="0" zoomScale="200" zoomScaleNormal="200" workbookViewId="0">
      <selection activeCell="A6" sqref="A6"/>
    </sheetView>
  </sheetViews>
  <sheetFormatPr defaultRowHeight="15"/>
  <cols>
    <col min="1" max="1" width="29.85546875" customWidth="1"/>
  </cols>
  <sheetData>
    <row r="1" spans="1:3" ht="30">
      <c r="A1" s="4" t="s">
        <v>0</v>
      </c>
    </row>
    <row r="3" spans="1:3">
      <c r="A3" t="s">
        <v>4</v>
      </c>
    </row>
    <row r="4" spans="1:3">
      <c r="A4" s="17"/>
    </row>
    <row r="5" spans="1:3">
      <c r="A5" s="24"/>
      <c r="B5" s="24"/>
      <c r="C5" s="24"/>
    </row>
    <row r="6" spans="1:3">
      <c r="A6" s="26" t="s">
        <v>11</v>
      </c>
    </row>
    <row r="7" spans="1:3">
      <c r="A7" s="2">
        <f>A4*0.18</f>
        <v>0</v>
      </c>
    </row>
    <row r="8" spans="1:3">
      <c r="A8" t="s">
        <v>2</v>
      </c>
    </row>
    <row r="9" spans="1:3">
      <c r="A9" s="3">
        <f>A7-556</f>
        <v>-556</v>
      </c>
    </row>
  </sheetData>
  <sheetProtection formatCells="0"/>
  <pageMargins left="0.7" right="0.7" top="0.75" bottom="0.75" header="0.3" footer="0.3"/>
  <pageSetup paperSize="9" orientation="portrait" r:id="rId1"/>
  <drawing r:id="rId2"/>
  <webPublishItems count="1">
    <webPublishItem id="17868" divId="kalkulator kwoty wolnej roz_17868" sourceType="sheet" destinationFile="C:\Users\mbirecka\Desktop\Kopia kalkulator kwoty wolnej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showGridLines="0" zoomScale="217" zoomScaleNormal="217" workbookViewId="0">
      <selection activeCell="C5" sqref="C5"/>
    </sheetView>
  </sheetViews>
  <sheetFormatPr defaultRowHeight="15"/>
  <cols>
    <col min="1" max="1" width="30.42578125" customWidth="1"/>
  </cols>
  <sheetData>
    <row r="1" spans="1:3" ht="45">
      <c r="A1" s="5" t="s">
        <v>1</v>
      </c>
    </row>
    <row r="3" spans="1:3">
      <c r="A3" t="s">
        <v>4</v>
      </c>
    </row>
    <row r="4" spans="1:3">
      <c r="A4" s="17"/>
    </row>
    <row r="5" spans="1:3">
      <c r="A5" s="22">
        <f>(A4-6600)/4400</f>
        <v>-1.5</v>
      </c>
      <c r="B5" s="24"/>
      <c r="C5" s="24"/>
    </row>
    <row r="6" spans="1:3">
      <c r="A6" t="s">
        <v>11</v>
      </c>
    </row>
    <row r="7" spans="1:3">
      <c r="A7" s="14">
        <f>1188-(631.98*A5)</f>
        <v>2135.9700000000003</v>
      </c>
    </row>
    <row r="8" spans="1:3">
      <c r="A8" t="s">
        <v>2</v>
      </c>
    </row>
    <row r="9" spans="1:3">
      <c r="A9" s="15">
        <f>A7-556.02</f>
        <v>1579.9500000000003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9"/>
  <sheetViews>
    <sheetView showGridLines="0" zoomScale="217" zoomScaleNormal="217" workbookViewId="0">
      <selection activeCell="B7" sqref="B7"/>
    </sheetView>
  </sheetViews>
  <sheetFormatPr defaultRowHeight="15"/>
  <cols>
    <col min="1" max="1" width="31.42578125" customWidth="1"/>
  </cols>
  <sheetData>
    <row r="1" spans="1:9" ht="45">
      <c r="A1" s="8" t="s">
        <v>3</v>
      </c>
    </row>
    <row r="2" spans="1:9">
      <c r="I2" s="9"/>
    </row>
    <row r="3" spans="1:9">
      <c r="A3" t="s">
        <v>4</v>
      </c>
    </row>
    <row r="4" spans="1:9">
      <c r="A4" s="17"/>
    </row>
    <row r="6" spans="1:9">
      <c r="A6" t="s">
        <v>11</v>
      </c>
    </row>
    <row r="7" spans="1:9">
      <c r="A7" s="6">
        <v>556</v>
      </c>
    </row>
    <row r="8" spans="1:9">
      <c r="A8" t="s">
        <v>2</v>
      </c>
    </row>
    <row r="9" spans="1:9">
      <c r="A9" s="7"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9"/>
  <sheetViews>
    <sheetView showGridLines="0" zoomScale="217" zoomScaleNormal="217" workbookViewId="0">
      <selection activeCell="A6" sqref="A6"/>
    </sheetView>
  </sheetViews>
  <sheetFormatPr defaultRowHeight="15"/>
  <cols>
    <col min="1" max="1" width="31.7109375" customWidth="1"/>
    <col min="13" max="13" width="11" customWidth="1"/>
  </cols>
  <sheetData>
    <row r="1" spans="1:18" ht="45">
      <c r="A1" s="11" t="s">
        <v>10</v>
      </c>
    </row>
    <row r="2" spans="1:18">
      <c r="R2" s="9"/>
    </row>
    <row r="3" spans="1:18">
      <c r="A3" t="s">
        <v>5</v>
      </c>
      <c r="I3" s="9"/>
    </row>
    <row r="4" spans="1:18">
      <c r="A4" s="17"/>
    </row>
    <row r="5" spans="1:18">
      <c r="A5" s="22">
        <f>(A4-85528)/B5</f>
        <v>-2.0623070987654319</v>
      </c>
      <c r="B5" s="22">
        <f>$C$5</f>
        <v>41472</v>
      </c>
      <c r="C5" s="22">
        <f>127000-85528</f>
        <v>41472</v>
      </c>
    </row>
    <row r="6" spans="1:18">
      <c r="A6" t="s">
        <v>12</v>
      </c>
    </row>
    <row r="7" spans="1:18">
      <c r="A7" s="12">
        <f>556.02-(556.02*A5)</f>
        <v>1702.7039930555554</v>
      </c>
    </row>
    <row r="8" spans="1:18">
      <c r="A8" t="s">
        <v>6</v>
      </c>
    </row>
    <row r="9" spans="1:18">
      <c r="A9" s="13">
        <f>A7-556.02</f>
        <v>1146.6839930555554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9"/>
  <sheetViews>
    <sheetView showGridLines="0" tabSelected="1" zoomScale="237" zoomScaleNormal="237" workbookViewId="0"/>
  </sheetViews>
  <sheetFormatPr defaultRowHeight="15"/>
  <cols>
    <col min="1" max="1" width="30.5703125" customWidth="1"/>
  </cols>
  <sheetData>
    <row r="1" spans="1:9" ht="30">
      <c r="A1" s="11" t="s">
        <v>7</v>
      </c>
    </row>
    <row r="2" spans="1:9">
      <c r="F2" s="9"/>
      <c r="I2" s="9"/>
    </row>
    <row r="3" spans="1:9">
      <c r="A3" t="s">
        <v>5</v>
      </c>
      <c r="F3" s="9"/>
    </row>
    <row r="4" spans="1:9">
      <c r="A4" s="17"/>
    </row>
    <row r="6" spans="1:9">
      <c r="A6" s="9" t="s">
        <v>11</v>
      </c>
      <c r="F6" s="16"/>
    </row>
    <row r="7" spans="1:9">
      <c r="A7" s="10">
        <f>D6*0</f>
        <v>0</v>
      </c>
    </row>
    <row r="8" spans="1:9">
      <c r="A8" t="s">
        <v>6</v>
      </c>
    </row>
    <row r="9" spans="1:9">
      <c r="A9" s="1">
        <v>556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dochód do 3091</vt:lpstr>
      <vt:lpstr>dochód od 3091-6600</vt:lpstr>
      <vt:lpstr>dochód od 6600-11000</vt:lpstr>
      <vt:lpstr>dochód od 11000-85528</vt:lpstr>
      <vt:lpstr>dochód 85528-127000</vt:lpstr>
      <vt:lpstr>dochód ponad 127000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Osiecki Grzegorz</dc:creator>
  <cp:lastModifiedBy>mbirecka</cp:lastModifiedBy>
  <dcterms:created xsi:type="dcterms:W3CDTF">2016-11-25T18:58:13Z</dcterms:created>
  <dcterms:modified xsi:type="dcterms:W3CDTF">2016-11-28T07:59:48Z</dcterms:modified>
</cp:coreProperties>
</file>